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/>
  </bookViews>
  <sheets>
    <sheet name="ESF" sheetId="4" r:id="rId1"/>
  </sheets>
  <definedNames>
    <definedName name="_xlnm._FilterDatabase" localSheetId="0" hidden="1">ESF!$A$2:$G$39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2" i="4" l="1"/>
  <c r="F42" i="4"/>
  <c r="G35" i="4"/>
  <c r="G46" i="4" s="1"/>
  <c r="G48" i="4" s="1"/>
  <c r="F35" i="4"/>
  <c r="F46" i="4" s="1"/>
  <c r="F48" i="4" s="1"/>
  <c r="G30" i="4"/>
  <c r="F30" i="4"/>
  <c r="G24" i="4"/>
  <c r="F24" i="4"/>
  <c r="G14" i="4"/>
  <c r="G26" i="4" s="1"/>
  <c r="F14" i="4"/>
  <c r="F26" i="4" s="1"/>
  <c r="C26" i="4"/>
  <c r="B26" i="4"/>
  <c r="C13" i="4"/>
  <c r="C28" i="4" s="1"/>
  <c r="B13" i="4"/>
  <c r="B28" i="4" s="1"/>
</calcChain>
</file>

<file path=xl/sharedStrings.xml><?xml version="1.0" encoding="utf-8"?>
<sst xmlns="http://schemas.openxmlformats.org/spreadsheetml/2006/main" count="59" uniqueCount="59">
  <si>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</si>
  <si>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</si>
  <si>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</si>
  <si>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</si>
  <si>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</si>
  <si>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</si>
  <si>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</si>
  <si>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</si>
  <si>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</si>
  <si>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</si>
  <si>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</si>
  <si>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</si>
  <si>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</si>
  <si>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</si>
  <si>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</si>
  <si>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</si>
  <si>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</si>
  <si>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</si>
  <si>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</si>
  <si>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</si>
  <si>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</si>
  <si>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</si>
  <si>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</si>
  <si>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</si>
  <si>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</si>
  <si>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</si>
  <si>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</si>
  <si>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</si>
  <si>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</si>
  <si>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</si>
  <si>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</si>
  <si>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</si>
  <si>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</si>
  <si>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</si>
  <si>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</si>
  <si>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</si>
  <si>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</si>
  <si>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</si>
  <si>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</si>
  <si>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</si>
  <si>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</si>
  <si>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</si>
  <si>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</si>
  <si>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</si>
  <si>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</si>
  <si>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</si>
  <si>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</si>
  <si>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</si>
  <si>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</si>
  <si>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</si>
  <si>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</si>
  <si>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</si>
  <si>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</si>
  <si>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</si>
  <si>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</si>
  <si>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</si>
  <si>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</si>
  <si>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</si>
  <si>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JUNTA MUNICIPAL DE AGUA POTABLE Y ALCANTARILLADO DE CORTAZAR, GTO.
Estado de Situación Financiera
Al 31 DE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</si>
</sst>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6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showGridLines="0" tabSelected="1" zoomScaleNormal="100" zoomScaleSheetLayoutView="100" workbookViewId="0">
      <selection activeCell="G3" sqref="G3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2020</v>
      </c>
      <c r="C2" s="40">
        <v>2019</v>
      </c>
      <c r="D2" s="19"/>
      <c r="E2" s="18" t="s">
        <v>1</v>
      </c>
      <c r="F2" s="40">
        <v>2020</v>
      </c>
      <c r="G2" s="41">
        <v>2019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46675433.43</v>
      </c>
      <c r="C5" s="12">
        <v>42678646.840000004</v>
      </c>
      <c r="D5" s="17"/>
      <c r="E5" s="11" t="s">
        <v>41</v>
      </c>
      <c r="F5" s="12">
        <v>1343019.56</v>
      </c>
      <c r="G5" s="5">
        <v>507873.75</v>
      </c>
    </row>
    <row r="6" spans="1:7" x14ac:dyDescent="0.2">
      <c r="A6" s="30" t="s">
        <v>28</v>
      </c>
      <c r="B6" s="12">
        <v>2609323.4300000002</v>
      </c>
      <c r="C6" s="12">
        <v>4868027.84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0.18</v>
      </c>
      <c r="C7" s="12">
        <v>543938.87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1132258.25</v>
      </c>
      <c r="C9" s="12">
        <v>986148.06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206080.6</v>
      </c>
      <c r="G10" s="5">
        <v>206080.6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-0.68</v>
      </c>
      <c r="G12" s="5">
        <v>-0.68</v>
      </c>
    </row>
    <row r="13" spans="1:7" x14ac:dyDescent="0.2">
      <c r="A13" s="37" t="s">
        <v>5</v>
      </c>
      <c r="B13" s="10">
        <f>SUM(B5:B11)</f>
        <v>50417015.289999999</v>
      </c>
      <c r="C13" s="10">
        <f>SUM(C5:C11)</f>
        <v>49076761.610000007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1549099.4800000002</v>
      </c>
      <c r="G14" s="5">
        <f>SUM(G5:G12)</f>
        <v>713953.66999999993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127726718.03</v>
      </c>
      <c r="C18" s="12">
        <v>108827014.76000001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17344114.07</v>
      </c>
      <c r="C19" s="12">
        <v>16411530.59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8308371.4500000002</v>
      </c>
      <c r="C20" s="12">
        <v>8308371.4500000002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-46928132.479999997</v>
      </c>
      <c r="C21" s="12">
        <v>-44824951.369999997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339114.27</v>
      </c>
      <c r="C22" s="12">
        <v>3042044.36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106790185.33999999</v>
      </c>
      <c r="C26" s="10">
        <f>SUM(C16:C24)</f>
        <v>91764009.790000007</v>
      </c>
      <c r="D26" s="17"/>
      <c r="E26" s="39" t="s">
        <v>57</v>
      </c>
      <c r="F26" s="10">
        <f>SUM(F24+F14)</f>
        <v>1549099.4800000002</v>
      </c>
      <c r="G26" s="6">
        <f>SUM(G14+G24)</f>
        <v>713953.66999999993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157207200.63</v>
      </c>
      <c r="C28" s="10">
        <f>C13+C26</f>
        <v>140840771.40000001</v>
      </c>
      <c r="D28" s="14"/>
      <c r="E28" s="9" t="s">
        <v>49</v>
      </c>
      <c r="F28" s="10"/>
      <c r="G28" s="20"/>
    </row>
    <row r="29" spans="1:7" x14ac:dyDescent="0.2">
      <c r="A29" s="32"/>
      <c r="B29" s="12"/>
      <c r="C29" s="1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76902762.400000006</v>
      </c>
      <c r="G30" s="6">
        <f>SUM(G31:G33)</f>
        <v>71428754.25</v>
      </c>
    </row>
    <row r="31" spans="1:7" x14ac:dyDescent="0.2">
      <c r="A31" s="31"/>
      <c r="B31" s="15"/>
      <c r="C31" s="15"/>
      <c r="D31" s="17"/>
      <c r="E31" s="11" t="s">
        <v>2</v>
      </c>
      <c r="F31" s="12">
        <v>76902762.400000006</v>
      </c>
      <c r="G31" s="5">
        <v>71428754.25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78755338.75</v>
      </c>
      <c r="G35" s="6">
        <f>SUM(G36:G40)</f>
        <v>68698063.480000004</v>
      </c>
    </row>
    <row r="36" spans="1:7" x14ac:dyDescent="0.2">
      <c r="A36" s="31"/>
      <c r="B36" s="15"/>
      <c r="C36" s="15"/>
      <c r="D36" s="17"/>
      <c r="E36" s="11" t="s">
        <v>52</v>
      </c>
      <c r="F36" s="12">
        <v>13056966.73</v>
      </c>
      <c r="G36" s="5">
        <v>8692293.7699999996</v>
      </c>
    </row>
    <row r="37" spans="1:7" x14ac:dyDescent="0.2">
      <c r="A37" s="31"/>
      <c r="B37" s="15"/>
      <c r="C37" s="15"/>
      <c r="D37" s="17"/>
      <c r="E37" s="11" t="s">
        <v>19</v>
      </c>
      <c r="F37" s="12">
        <v>65698372.020000003</v>
      </c>
      <c r="G37" s="5">
        <v>60005769.710000001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155658101.15000001</v>
      </c>
      <c r="G46" s="5">
        <f>SUM(G42+G35+G30)</f>
        <v>140126817.73000002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157207200.63</v>
      </c>
      <c r="G48" s="20">
        <f>G46+G26</f>
        <v>140840771.40000001</v>
      </c>
    </row>
    <row r="49" spans="1:7" x14ac:dyDescent="0.2">
      <c r="A49" s="33"/>
      <c r="B49" s="34"/>
      <c r="C49" s="35"/>
      <c r="D49" s="35"/>
      <c r="E49" s="35"/>
      <c r="F49" s="35"/>
      <c r="G49" s="36"/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6E7A5D-77D5-428E-80B2-733418C98F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2018-03-04T05:00:29Z</cp:lastPrinted>
  <dcterms:created xsi:type="dcterms:W3CDTF">2012-12-11T20:26:08Z</dcterms:created>
  <dcterms:modified xsi:type="dcterms:W3CDTF">2021-02-25T01:10:45Z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